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1355" windowHeight="8700" tabRatio="633"/>
  </bookViews>
  <sheets>
    <sheet name="на 01.07.2019" sheetId="9" r:id="rId1"/>
  </sheets>
  <definedNames>
    <definedName name="_xlnm.Print_Area" localSheetId="0">'на 01.07.2019'!$A$1:$L$32</definedName>
  </definedNames>
  <calcPr calcId="145621"/>
</workbook>
</file>

<file path=xl/calcChain.xml><?xml version="1.0" encoding="utf-8"?>
<calcChain xmlns="http://schemas.openxmlformats.org/spreadsheetml/2006/main">
  <c r="G12" i="9" l="1"/>
  <c r="I10" i="9"/>
  <c r="K11" i="9"/>
  <c r="G11" i="9" s="1"/>
  <c r="F11" i="9"/>
  <c r="G21" i="9" l="1"/>
  <c r="F15" i="9" l="1"/>
  <c r="F25" i="9" l="1"/>
  <c r="D15" i="9"/>
  <c r="E15" i="9"/>
  <c r="C15" i="9"/>
  <c r="H15" i="9"/>
  <c r="H25" i="9" s="1"/>
  <c r="I15" i="9"/>
  <c r="I25" i="9" s="1"/>
  <c r="J15" i="9"/>
  <c r="K15" i="9"/>
  <c r="K25" i="9" s="1"/>
  <c r="G23" i="9"/>
  <c r="G24" i="9"/>
  <c r="B23" i="9"/>
  <c r="B24" i="9"/>
  <c r="B12" i="9"/>
  <c r="B9" i="9"/>
  <c r="B10" i="9"/>
  <c r="B13" i="9"/>
  <c r="B14" i="9"/>
  <c r="B11" i="9"/>
  <c r="G9" i="9"/>
  <c r="G10" i="9"/>
  <c r="G13" i="9"/>
  <c r="G15" i="9" s="1"/>
  <c r="G14" i="9"/>
  <c r="G22" i="9"/>
  <c r="B22" i="9"/>
  <c r="B21" i="9"/>
  <c r="G20" i="9"/>
  <c r="B20" i="9"/>
  <c r="G19" i="9"/>
  <c r="B19" i="9"/>
  <c r="G18" i="9"/>
  <c r="B18" i="9"/>
  <c r="G17" i="9"/>
  <c r="B17" i="9"/>
  <c r="G16" i="9"/>
  <c r="B16" i="9"/>
  <c r="E25" i="9" l="1"/>
  <c r="B15" i="9"/>
  <c r="B25" i="9" s="1"/>
  <c r="J25" i="9"/>
  <c r="D25" i="9"/>
  <c r="C25" i="9"/>
  <c r="G25" i="9"/>
</calcChain>
</file>

<file path=xl/sharedStrings.xml><?xml version="1.0" encoding="utf-8"?>
<sst xmlns="http://schemas.openxmlformats.org/spreadsheetml/2006/main" count="36" uniqueCount="30">
  <si>
    <t>Финансовое управление</t>
  </si>
  <si>
    <t>Комитет по образованию</t>
  </si>
  <si>
    <t>Управление культуры</t>
  </si>
  <si>
    <t>КСП</t>
  </si>
  <si>
    <t>Наименование органа местного самоуправления      
 (муниципального учреждения)</t>
  </si>
  <si>
    <t>Среднесписочная численность за отчетный период, чел</t>
  </si>
  <si>
    <t>Всего</t>
  </si>
  <si>
    <t>в том числе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</si>
  <si>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</si>
  <si>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</si>
  <si>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</si>
  <si>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</si>
  <si>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</si>
  <si>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</si>
  <si>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</si>
  <si>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</si>
  <si>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Комитет по управлению имуществом</t>
  </si>
  <si>
    <t>Итого</t>
  </si>
  <si>
    <t>Администрация</t>
  </si>
  <si>
    <t>СНД</t>
  </si>
  <si>
    <t>за счет субвенции</t>
  </si>
  <si>
    <t>МТВ</t>
  </si>
  <si>
    <t>Майкопские новости</t>
  </si>
  <si>
    <t>Управление сельского хозяйства</t>
  </si>
  <si>
    <t>Управление ЖКХ и благоустройства</t>
  </si>
  <si>
    <t>Примечание</t>
  </si>
  <si>
    <t>Руководитель Финансового управления администрации МО "Город Майкоп"</t>
  </si>
  <si>
    <t>В.Н. Орлов</t>
  </si>
  <si>
    <t>Фактические расходы на оплату труда служащих (работников) учреждений,  тыс. рублей</t>
  </si>
  <si>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расходов на оплату их труда
 на 01 июля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</si>
</sst>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5"/>
      <name val="Arial Cyr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FF0000"/>
      <name val="Arial Cyr"/>
      <charset val="204"/>
    </font>
    <font>
      <b/>
      <sz val="8"/>
      <name val="Arial Cyr"/>
      <charset val="204"/>
    </font>
    <font>
      <sz val="8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6">
    <xf numFmtId="0" fontId="0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0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5" applyNumberFormat="0" applyAlignment="0" applyProtection="0"/>
    <xf numFmtId="0" fontId="13" fillId="29" borderId="6" applyNumberFormat="0" applyAlignment="0" applyProtection="0"/>
    <xf numFmtId="0" fontId="14" fillId="29" borderId="5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30" borderId="11" applyNumberFormat="0" applyAlignment="0" applyProtection="0"/>
    <xf numFmtId="0" fontId="20" fillId="0" borderId="0" applyNumberFormat="0" applyFill="0" applyBorder="0" applyAlignment="0" applyProtection="0"/>
    <xf numFmtId="0" fontId="21" fillId="31" borderId="0" applyNumberFormat="0" applyBorder="0" applyAlignment="0" applyProtection="0"/>
    <xf numFmtId="0" fontId="10" fillId="0" borderId="0"/>
    <xf numFmtId="0" fontId="10" fillId="0" borderId="0"/>
    <xf numFmtId="0" fontId="22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3" borderId="12" applyNumberFormat="0" applyFont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4" fontId="27" fillId="0" borderId="14">
      <alignment horizontal="right"/>
    </xf>
  </cellStyleXfs>
  <cellXfs count="49">
    <xf numFmtId="0" fontId="0" fillId="0" borderId="0" xfId="0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64" fontId="0" fillId="36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37" borderId="1" xfId="0" applyFont="1" applyFill="1" applyBorder="1" applyAlignment="1">
      <alignment horizontal="left" vertical="center" wrapText="1"/>
    </xf>
    <xf numFmtId="0" fontId="0" fillId="0" borderId="0" xfId="0" applyFont="1"/>
    <xf numFmtId="0" fontId="28" fillId="0" borderId="1" xfId="0" applyFont="1" applyBorder="1"/>
    <xf numFmtId="0" fontId="28" fillId="0" borderId="0" xfId="0" applyFont="1"/>
    <xf numFmtId="0" fontId="0" fillId="3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35" borderId="1" xfId="0" applyFont="1" applyFill="1" applyBorder="1" applyAlignment="1">
      <alignment horizontal="center" vertical="center" wrapText="1"/>
    </xf>
    <xf numFmtId="164" fontId="0" fillId="36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30" fillId="37" borderId="1" xfId="0" applyFont="1" applyFill="1" applyBorder="1" applyAlignment="1">
      <alignment horizontal="left" vertical="center" wrapText="1"/>
    </xf>
    <xf numFmtId="2" fontId="0" fillId="0" borderId="0" xfId="0" applyNumberFormat="1" applyFont="1"/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Regional Data for IGR" xfId="19"/>
    <cellStyle name="xl105" xfId="45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Плохой" xfId="39" builtinId="27" customBuiltin="1"/>
    <cellStyle name="Пояснение" xfId="40" builtinId="53" customBuiltin="1"/>
    <cellStyle name="Примечание 2" xfId="4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Q33"/>
  <sheetViews>
    <sheetView tabSelected="1" zoomScaleNormal="100" workbookViewId="0">
      <selection activeCell="C9" sqref="C9:C15"/>
    </sheetView>
  </sheetViews>
  <sheetFormatPr defaultRowHeight="12.75" x14ac:dyDescent="0.2"/>
  <cols>
    <col min="1" max="1" width="42.28515625" customWidth="1"/>
    <col min="2" max="2" width="9.28515625" bestFit="1" customWidth="1"/>
    <col min="3" max="3" width="9.85546875" customWidth="1"/>
    <col min="4" max="4" width="8.42578125" customWidth="1"/>
    <col min="5" max="5" width="11.7109375" customWidth="1"/>
    <col min="6" max="6" width="11" customWidth="1"/>
    <col min="7" max="7" width="14.140625" customWidth="1"/>
    <col min="8" max="8" width="12" customWidth="1"/>
    <col min="9" max="9" width="13.42578125" customWidth="1"/>
    <col min="10" max="10" width="13.5703125" customWidth="1"/>
    <col min="11" max="11" width="14.85546875" customWidth="1"/>
    <col min="12" max="12" width="12.7109375" hidden="1" customWidth="1"/>
  </cols>
  <sheetData>
    <row r="1" spans="1:17" x14ac:dyDescent="0.2">
      <c r="K1" s="36"/>
      <c r="L1" s="36"/>
    </row>
    <row r="3" spans="1:17" ht="63.75" customHeight="1" x14ac:dyDescent="0.2">
      <c r="A3" s="38" t="s">
        <v>29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7" ht="15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7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7" ht="27.75" customHeight="1" x14ac:dyDescent="0.2">
      <c r="A6" s="40" t="s">
        <v>4</v>
      </c>
      <c r="B6" s="43" t="s">
        <v>5</v>
      </c>
      <c r="C6" s="43"/>
      <c r="D6" s="43"/>
      <c r="E6" s="43"/>
      <c r="F6" s="43"/>
      <c r="G6" s="43" t="s">
        <v>28</v>
      </c>
      <c r="H6" s="43"/>
      <c r="I6" s="43"/>
      <c r="J6" s="43"/>
      <c r="K6" s="43"/>
      <c r="L6" s="45" t="s">
        <v>25</v>
      </c>
    </row>
    <row r="7" spans="1:17" x14ac:dyDescent="0.2">
      <c r="A7" s="41"/>
      <c r="B7" s="44" t="s">
        <v>6</v>
      </c>
      <c r="C7" s="43" t="s">
        <v>7</v>
      </c>
      <c r="D7" s="43"/>
      <c r="E7" s="43"/>
      <c r="F7" s="43"/>
      <c r="G7" s="44" t="s">
        <v>6</v>
      </c>
      <c r="H7" s="43" t="s">
        <v>7</v>
      </c>
      <c r="I7" s="43"/>
      <c r="J7" s="43"/>
      <c r="K7" s="43"/>
      <c r="L7" s="46"/>
    </row>
    <row r="8" spans="1:17" ht="51" x14ac:dyDescent="0.2">
      <c r="A8" s="42"/>
      <c r="B8" s="44"/>
      <c r="C8" s="10" t="s">
        <v>8</v>
      </c>
      <c r="D8" s="10" t="s">
        <v>9</v>
      </c>
      <c r="E8" s="10" t="s">
        <v>10</v>
      </c>
      <c r="F8" s="10" t="s">
        <v>11</v>
      </c>
      <c r="G8" s="44"/>
      <c r="H8" s="10" t="s">
        <v>8</v>
      </c>
      <c r="I8" s="10" t="s">
        <v>9</v>
      </c>
      <c r="J8" s="10" t="s">
        <v>10</v>
      </c>
      <c r="K8" s="10" t="s">
        <v>11</v>
      </c>
      <c r="L8" s="47"/>
    </row>
    <row r="9" spans="1:17" s="21" customFormat="1" x14ac:dyDescent="0.2">
      <c r="A9" s="18" t="s">
        <v>19</v>
      </c>
      <c r="B9" s="22">
        <f>SUM(C9:F9)</f>
        <v>13.7</v>
      </c>
      <c r="C9" s="30">
        <v>2</v>
      </c>
      <c r="D9" s="28">
        <v>10.7</v>
      </c>
      <c r="E9" s="28">
        <v>1</v>
      </c>
      <c r="F9" s="28"/>
      <c r="G9" s="29">
        <f t="shared" ref="G9:G14" si="0">SUM(H9:K9)</f>
        <v>4303.7</v>
      </c>
      <c r="H9" s="30">
        <v>1337.1</v>
      </c>
      <c r="I9" s="30">
        <v>2794.1</v>
      </c>
      <c r="J9" s="30">
        <v>172.5</v>
      </c>
      <c r="K9" s="30"/>
      <c r="L9" s="20"/>
      <c r="M9" s="35"/>
      <c r="N9" s="35"/>
      <c r="O9" s="35"/>
      <c r="P9" s="35"/>
      <c r="Q9" s="19"/>
    </row>
    <row r="10" spans="1:17" s="21" customFormat="1" x14ac:dyDescent="0.2">
      <c r="A10" s="18" t="s">
        <v>3</v>
      </c>
      <c r="B10" s="22">
        <f>SUM(C10:F10)</f>
        <v>9.5</v>
      </c>
      <c r="C10" s="30"/>
      <c r="D10" s="28">
        <v>7.5</v>
      </c>
      <c r="E10" s="28">
        <v>2</v>
      </c>
      <c r="F10" s="28"/>
      <c r="G10" s="29">
        <f t="shared" si="0"/>
        <v>2204.1</v>
      </c>
      <c r="H10" s="30"/>
      <c r="I10" s="30">
        <f>401.8+1648.8</f>
        <v>2050.6</v>
      </c>
      <c r="J10" s="30">
        <v>153.5</v>
      </c>
      <c r="K10" s="30"/>
      <c r="L10" s="20"/>
      <c r="M10" s="35"/>
      <c r="N10" s="35"/>
      <c r="O10" s="35"/>
      <c r="P10" s="35"/>
      <c r="Q10" s="19"/>
    </row>
    <row r="11" spans="1:17" s="21" customFormat="1" ht="0.75" hidden="1" customHeight="1" x14ac:dyDescent="0.2">
      <c r="A11" s="23" t="s">
        <v>18</v>
      </c>
      <c r="B11" s="24">
        <f t="shared" ref="B11:B13" si="1">SUM(C11:F11)</f>
        <v>170</v>
      </c>
      <c r="C11" s="25">
        <v>1</v>
      </c>
      <c r="D11" s="24">
        <v>112.5</v>
      </c>
      <c r="E11" s="24">
        <v>5.7</v>
      </c>
      <c r="F11" s="24">
        <f>14.3+36.5</f>
        <v>50.8</v>
      </c>
      <c r="G11" s="25">
        <f>SUM(H11:K11)</f>
        <v>36123</v>
      </c>
      <c r="H11" s="25">
        <v>569.1</v>
      </c>
      <c r="I11" s="25">
        <v>29333.1</v>
      </c>
      <c r="J11" s="25">
        <v>801.4</v>
      </c>
      <c r="K11" s="25">
        <f>1920.8+3498.6</f>
        <v>5419.4</v>
      </c>
      <c r="L11" s="20"/>
      <c r="M11" s="35"/>
      <c r="N11" s="35"/>
      <c r="O11" s="35"/>
      <c r="P11" s="35"/>
      <c r="Q11" s="19"/>
    </row>
    <row r="12" spans="1:17" s="21" customFormat="1" hidden="1" x14ac:dyDescent="0.2">
      <c r="A12" s="23" t="s">
        <v>20</v>
      </c>
      <c r="B12" s="24">
        <f t="shared" si="1"/>
        <v>11.9</v>
      </c>
      <c r="C12" s="25"/>
      <c r="D12" s="24">
        <v>11.9</v>
      </c>
      <c r="E12" s="24"/>
      <c r="F12" s="24"/>
      <c r="G12" s="25">
        <f>SUM(H12:K12)</f>
        <v>2117.8000000000002</v>
      </c>
      <c r="H12" s="25"/>
      <c r="I12" s="25">
        <v>2117.8000000000002</v>
      </c>
      <c r="J12" s="25"/>
      <c r="K12" s="25"/>
      <c r="L12" s="20"/>
      <c r="M12" s="35"/>
      <c r="N12" s="35"/>
      <c r="O12" s="35"/>
      <c r="P12" s="35"/>
      <c r="Q12" s="19"/>
    </row>
    <row r="13" spans="1:17" s="21" customFormat="1" hidden="1" x14ac:dyDescent="0.2">
      <c r="A13" s="23" t="s">
        <v>21</v>
      </c>
      <c r="B13" s="24">
        <f t="shared" si="1"/>
        <v>28</v>
      </c>
      <c r="C13" s="25"/>
      <c r="D13" s="24"/>
      <c r="E13" s="24"/>
      <c r="F13" s="24">
        <v>28</v>
      </c>
      <c r="G13" s="25">
        <f t="shared" si="0"/>
        <v>3306</v>
      </c>
      <c r="H13" s="25"/>
      <c r="I13" s="25"/>
      <c r="J13" s="25"/>
      <c r="K13" s="25">
        <v>3306</v>
      </c>
      <c r="L13" s="20"/>
      <c r="M13" s="35"/>
      <c r="N13" s="35"/>
      <c r="O13" s="35"/>
      <c r="P13" s="35"/>
      <c r="Q13" s="19"/>
    </row>
    <row r="14" spans="1:17" s="21" customFormat="1" hidden="1" x14ac:dyDescent="0.2">
      <c r="A14" s="23" t="s">
        <v>22</v>
      </c>
      <c r="B14" s="24">
        <f>SUM(C14:F14)</f>
        <v>18</v>
      </c>
      <c r="C14" s="25"/>
      <c r="D14" s="24"/>
      <c r="E14" s="24"/>
      <c r="F14" s="24">
        <v>18</v>
      </c>
      <c r="G14" s="25">
        <f t="shared" si="0"/>
        <v>2174.1999999999998</v>
      </c>
      <c r="H14" s="25"/>
      <c r="I14" s="25"/>
      <c r="J14" s="25"/>
      <c r="K14" s="25">
        <v>2174.1999999999998</v>
      </c>
      <c r="L14" s="20"/>
      <c r="M14" s="35"/>
      <c r="N14" s="35"/>
      <c r="O14" s="35"/>
      <c r="P14" s="35"/>
      <c r="Q14" s="19"/>
    </row>
    <row r="15" spans="1:17" s="21" customFormat="1" x14ac:dyDescent="0.2">
      <c r="A15" s="18" t="s">
        <v>12</v>
      </c>
      <c r="B15" s="11">
        <f>SUM(C15:F15)</f>
        <v>227.89999999999998</v>
      </c>
      <c r="C15" s="26">
        <f t="shared" ref="C15:K15" si="2">SUM(C11:C14)</f>
        <v>1</v>
      </c>
      <c r="D15" s="26">
        <f>SUM(D11:D14)</f>
        <v>124.4</v>
      </c>
      <c r="E15" s="26">
        <f t="shared" si="2"/>
        <v>5.7</v>
      </c>
      <c r="F15" s="26">
        <f>SUM(F11:F14)</f>
        <v>96.8</v>
      </c>
      <c r="G15" s="14">
        <f>SUM(G11:G14)</f>
        <v>43721</v>
      </c>
      <c r="H15" s="27">
        <f t="shared" si="2"/>
        <v>569.1</v>
      </c>
      <c r="I15" s="27">
        <f t="shared" si="2"/>
        <v>31450.899999999998</v>
      </c>
      <c r="J15" s="27">
        <f t="shared" si="2"/>
        <v>801.4</v>
      </c>
      <c r="K15" s="27">
        <f t="shared" si="2"/>
        <v>10899.599999999999</v>
      </c>
      <c r="L15" s="20"/>
      <c r="M15" s="35"/>
      <c r="N15" s="35"/>
      <c r="O15" s="35"/>
      <c r="P15" s="35"/>
      <c r="Q15" s="19"/>
    </row>
    <row r="16" spans="1:17" s="21" customFormat="1" ht="14.25" customHeight="1" x14ac:dyDescent="0.2">
      <c r="A16" s="18" t="s">
        <v>13</v>
      </c>
      <c r="B16" s="11">
        <f t="shared" ref="B16:B24" si="3">SUM(C16:F16)</f>
        <v>31.5</v>
      </c>
      <c r="C16" s="27"/>
      <c r="D16" s="27">
        <v>24</v>
      </c>
      <c r="E16" s="27">
        <v>7.5</v>
      </c>
      <c r="F16" s="27"/>
      <c r="G16" s="11">
        <f t="shared" ref="G16:G24" si="4">SUM(H16:K16)</f>
        <v>6759.1</v>
      </c>
      <c r="H16" s="27"/>
      <c r="I16" s="27">
        <v>5548.6</v>
      </c>
      <c r="J16" s="27">
        <v>1210.5</v>
      </c>
      <c r="K16" s="27"/>
      <c r="L16" s="20"/>
      <c r="M16" s="35"/>
      <c r="N16" s="35"/>
      <c r="O16" s="35"/>
      <c r="P16" s="35"/>
      <c r="Q16" s="19"/>
    </row>
    <row r="17" spans="1:17" s="21" customFormat="1" ht="14.25" customHeight="1" x14ac:dyDescent="0.2">
      <c r="A17" s="18" t="s">
        <v>14</v>
      </c>
      <c r="B17" s="11">
        <f t="shared" si="3"/>
        <v>145</v>
      </c>
      <c r="C17" s="27"/>
      <c r="D17" s="27">
        <v>3</v>
      </c>
      <c r="E17" s="27"/>
      <c r="F17" s="27">
        <v>142</v>
      </c>
      <c r="G17" s="11">
        <f t="shared" si="4"/>
        <v>17263.2</v>
      </c>
      <c r="H17" s="27"/>
      <c r="I17" s="26">
        <v>959.1</v>
      </c>
      <c r="J17" s="26"/>
      <c r="K17" s="27">
        <v>16304.1</v>
      </c>
      <c r="L17" s="20"/>
      <c r="M17" s="35"/>
      <c r="N17" s="35"/>
      <c r="O17" s="35"/>
      <c r="P17" s="35"/>
      <c r="Q17" s="19"/>
    </row>
    <row r="18" spans="1:17" s="21" customFormat="1" ht="15" customHeight="1" x14ac:dyDescent="0.2">
      <c r="A18" s="34" t="s">
        <v>15</v>
      </c>
      <c r="B18" s="11">
        <f t="shared" si="3"/>
        <v>49</v>
      </c>
      <c r="C18" s="27"/>
      <c r="D18" s="27">
        <v>14</v>
      </c>
      <c r="E18" s="27">
        <v>2</v>
      </c>
      <c r="F18" s="26">
        <v>33</v>
      </c>
      <c r="G18" s="11">
        <f t="shared" si="4"/>
        <v>8651.4000000000015</v>
      </c>
      <c r="H18" s="27"/>
      <c r="I18" s="26">
        <v>3840.3</v>
      </c>
      <c r="J18" s="26">
        <v>342.1</v>
      </c>
      <c r="K18" s="27">
        <v>4469</v>
      </c>
      <c r="L18" s="20"/>
      <c r="M18" s="35"/>
      <c r="N18" s="35"/>
      <c r="O18" s="35"/>
      <c r="P18" s="35"/>
      <c r="Q18" s="19"/>
    </row>
    <row r="19" spans="1:17" s="21" customFormat="1" x14ac:dyDescent="0.2">
      <c r="A19" s="18" t="s">
        <v>0</v>
      </c>
      <c r="B19" s="11">
        <f t="shared" si="3"/>
        <v>24</v>
      </c>
      <c r="C19" s="27"/>
      <c r="D19" s="27">
        <v>22</v>
      </c>
      <c r="E19" s="27">
        <v>2</v>
      </c>
      <c r="F19" s="27"/>
      <c r="G19" s="11">
        <f t="shared" si="4"/>
        <v>5852.8</v>
      </c>
      <c r="H19" s="27"/>
      <c r="I19" s="26">
        <v>5536.6</v>
      </c>
      <c r="J19" s="26">
        <v>316.2</v>
      </c>
      <c r="K19" s="27"/>
      <c r="L19" s="20"/>
      <c r="M19" s="35"/>
      <c r="N19" s="35"/>
      <c r="O19" s="35"/>
      <c r="P19" s="35"/>
      <c r="Q19" s="19"/>
    </row>
    <row r="20" spans="1:17" s="21" customFormat="1" x14ac:dyDescent="0.2">
      <c r="A20" s="18" t="s">
        <v>16</v>
      </c>
      <c r="B20" s="11">
        <f t="shared" si="3"/>
        <v>41.599999999999994</v>
      </c>
      <c r="C20" s="27"/>
      <c r="D20" s="27">
        <v>36.799999999999997</v>
      </c>
      <c r="E20" s="27">
        <v>4.8</v>
      </c>
      <c r="F20" s="27"/>
      <c r="G20" s="11">
        <f t="shared" si="4"/>
        <v>8965.5</v>
      </c>
      <c r="H20" s="27"/>
      <c r="I20" s="16">
        <v>8301.7999999999993</v>
      </c>
      <c r="J20" s="16">
        <v>663.7</v>
      </c>
      <c r="K20" s="27"/>
      <c r="L20" s="20"/>
      <c r="M20" s="35"/>
      <c r="N20" s="35"/>
      <c r="O20" s="35"/>
      <c r="P20" s="35"/>
      <c r="Q20" s="19"/>
    </row>
    <row r="21" spans="1:17" s="21" customFormat="1" x14ac:dyDescent="0.2">
      <c r="A21" s="18" t="s">
        <v>2</v>
      </c>
      <c r="B21" s="11">
        <f t="shared" si="3"/>
        <v>391</v>
      </c>
      <c r="C21" s="27"/>
      <c r="D21" s="27">
        <v>4</v>
      </c>
      <c r="E21" s="27">
        <v>8</v>
      </c>
      <c r="F21" s="27">
        <v>379</v>
      </c>
      <c r="G21" s="11">
        <f t="shared" si="4"/>
        <v>59719.3</v>
      </c>
      <c r="H21" s="27"/>
      <c r="I21" s="16">
        <v>1132.4000000000001</v>
      </c>
      <c r="J21" s="16">
        <v>1531</v>
      </c>
      <c r="K21" s="16">
        <v>57055.9</v>
      </c>
      <c r="L21" s="20"/>
      <c r="M21" s="35"/>
      <c r="N21" s="35"/>
      <c r="O21" s="35"/>
      <c r="P21" s="35"/>
      <c r="Q21" s="19"/>
    </row>
    <row r="22" spans="1:17" s="15" customFormat="1" x14ac:dyDescent="0.2">
      <c r="A22" s="18" t="s">
        <v>1</v>
      </c>
      <c r="B22" s="14">
        <f t="shared" si="3"/>
        <v>3862</v>
      </c>
      <c r="C22" s="16"/>
      <c r="D22" s="16">
        <v>16</v>
      </c>
      <c r="E22" s="16">
        <v>5</v>
      </c>
      <c r="F22" s="16">
        <v>3841</v>
      </c>
      <c r="G22" s="14">
        <f t="shared" si="4"/>
        <v>500325.5</v>
      </c>
      <c r="H22" s="16"/>
      <c r="I22" s="16">
        <v>3640.7</v>
      </c>
      <c r="J22" s="16">
        <v>816.2</v>
      </c>
      <c r="K22" s="16">
        <v>495868.6</v>
      </c>
      <c r="L22" s="17"/>
      <c r="M22" s="35"/>
      <c r="N22" s="35"/>
      <c r="O22" s="35"/>
      <c r="P22" s="35"/>
      <c r="Q22" s="19"/>
    </row>
    <row r="23" spans="1:17" s="21" customFormat="1" x14ac:dyDescent="0.2">
      <c r="A23" s="18" t="s">
        <v>23</v>
      </c>
      <c r="B23" s="11">
        <f t="shared" si="3"/>
        <v>4</v>
      </c>
      <c r="C23" s="27"/>
      <c r="D23" s="27">
        <v>4</v>
      </c>
      <c r="E23" s="27"/>
      <c r="F23" s="27"/>
      <c r="G23" s="11">
        <f t="shared" si="4"/>
        <v>1111.5</v>
      </c>
      <c r="H23" s="27"/>
      <c r="I23" s="27">
        <v>1111.5</v>
      </c>
      <c r="J23" s="27"/>
      <c r="K23" s="27"/>
      <c r="L23" s="20"/>
      <c r="M23" s="35"/>
      <c r="N23" s="35"/>
      <c r="O23" s="35"/>
      <c r="P23" s="35"/>
      <c r="Q23" s="19"/>
    </row>
    <row r="24" spans="1:17" s="21" customFormat="1" x14ac:dyDescent="0.2">
      <c r="A24" s="18" t="s">
        <v>24</v>
      </c>
      <c r="B24" s="11">
        <f t="shared" si="3"/>
        <v>133.69999999999999</v>
      </c>
      <c r="C24" s="27"/>
      <c r="D24" s="27">
        <v>34</v>
      </c>
      <c r="E24" s="27">
        <v>1.7</v>
      </c>
      <c r="F24" s="27">
        <v>98</v>
      </c>
      <c r="G24" s="11">
        <f t="shared" si="4"/>
        <v>20424.2</v>
      </c>
      <c r="H24" s="27"/>
      <c r="I24" s="27">
        <v>7607.3</v>
      </c>
      <c r="J24" s="27">
        <v>251.6</v>
      </c>
      <c r="K24" s="16">
        <v>12565.3</v>
      </c>
      <c r="L24" s="20"/>
      <c r="M24" s="35"/>
      <c r="N24" s="35"/>
      <c r="O24" s="35"/>
      <c r="P24" s="35"/>
      <c r="Q24" s="19"/>
    </row>
    <row r="25" spans="1:17" s="1" customFormat="1" x14ac:dyDescent="0.2">
      <c r="A25" s="31" t="s">
        <v>17</v>
      </c>
      <c r="B25" s="32">
        <f t="shared" ref="B25:K25" si="5">SUM(B15+B16+B17+B18+B19+B20+B21+B22+B23+B24)+B9+B10</f>
        <v>4932.8999999999996</v>
      </c>
      <c r="C25" s="32">
        <f t="shared" si="5"/>
        <v>3</v>
      </c>
      <c r="D25" s="32">
        <f t="shared" si="5"/>
        <v>300.39999999999998</v>
      </c>
      <c r="E25" s="32">
        <f t="shared" si="5"/>
        <v>39.700000000000003</v>
      </c>
      <c r="F25" s="32">
        <f t="shared" si="5"/>
        <v>4589.8</v>
      </c>
      <c r="G25" s="32">
        <f t="shared" si="5"/>
        <v>679301.29999999993</v>
      </c>
      <c r="H25" s="32">
        <f t="shared" si="5"/>
        <v>1906.1999999999998</v>
      </c>
      <c r="I25" s="32">
        <f t="shared" si="5"/>
        <v>73973.900000000009</v>
      </c>
      <c r="J25" s="32">
        <f t="shared" si="5"/>
        <v>6258.7</v>
      </c>
      <c r="K25" s="32">
        <f t="shared" si="5"/>
        <v>597162.5</v>
      </c>
      <c r="L25" s="33"/>
      <c r="M25" s="35"/>
      <c r="N25" s="35"/>
      <c r="O25" s="35"/>
      <c r="P25" s="35"/>
      <c r="Q25" s="19"/>
    </row>
    <row r="26" spans="1:17" ht="9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7" ht="42.75" customHeight="1" x14ac:dyDescent="0.2">
      <c r="A27" s="12" t="s">
        <v>26</v>
      </c>
      <c r="B27" s="48" t="s">
        <v>27</v>
      </c>
      <c r="C27" s="48"/>
      <c r="D27" s="48"/>
      <c r="E27" s="48"/>
      <c r="F27" s="48"/>
      <c r="G27" s="48"/>
      <c r="H27" s="48"/>
      <c r="I27" s="48"/>
      <c r="J27" s="48"/>
      <c r="K27" s="48"/>
    </row>
    <row r="28" spans="1:17" ht="14.25" x14ac:dyDescent="0.2">
      <c r="A28" s="1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7" x14ac:dyDescent="0.2">
      <c r="A29" s="5"/>
      <c r="B29" s="3"/>
      <c r="C29" s="3"/>
      <c r="D29" s="3"/>
      <c r="E29" s="37"/>
      <c r="F29" s="37"/>
      <c r="G29" s="37"/>
      <c r="H29" s="3"/>
      <c r="I29" s="3"/>
      <c r="J29" s="3"/>
      <c r="K29" s="3"/>
    </row>
    <row r="30" spans="1:17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7" x14ac:dyDescent="0.2">
      <c r="A31" s="9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7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</sheetData>
  <mergeCells count="12">
    <mergeCell ref="K1:L1"/>
    <mergeCell ref="E29:G29"/>
    <mergeCell ref="A3:K3"/>
    <mergeCell ref="A6:A8"/>
    <mergeCell ref="B6:F6"/>
    <mergeCell ref="G6:K6"/>
    <mergeCell ref="B7:B8"/>
    <mergeCell ref="C7:F7"/>
    <mergeCell ref="G7:G8"/>
    <mergeCell ref="L6:L8"/>
    <mergeCell ref="H7:K7"/>
    <mergeCell ref="B27:K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01.07.2019</vt:lpstr>
      <vt:lpstr>'на 01.07.2019'!Область_печати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pavlovski</dc:creator>
  <cp:lastModifiedBy>SvetetskayaO</cp:lastModifiedBy>
  <cp:lastPrinted>2019-07-04T06:51:53Z</cp:lastPrinted>
  <dcterms:created xsi:type="dcterms:W3CDTF">2009-01-13T06:01:05Z</dcterms:created>
  <dcterms:modified xsi:type="dcterms:W3CDTF">2019-07-04T11:25:14Z</dcterms:modified>
</cp:coreProperties>
</file>